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7680" activeTab="2"/>
  </bookViews>
  <sheets>
    <sheet name="Участник 1" sheetId="1" r:id="rId1"/>
    <sheet name="Участник 2" sheetId="2" r:id="rId2"/>
    <sheet name="Участник 3" sheetId="3" r:id="rId3"/>
  </sheets>
  <definedNames>
    <definedName name="_xlnm.Print_Area" localSheetId="0">'Участник 1'!$A$1:$G$26</definedName>
    <definedName name="_xlnm.Print_Area" localSheetId="1">'Участник 2'!$A$1:$H$26</definedName>
    <definedName name="_xlnm.Print_Area" localSheetId="2">'Участник 3'!$A$1:$G$29</definedName>
  </definedNames>
  <calcPr fullCalcOnLoad="1" refMode="R1C1"/>
</workbook>
</file>

<file path=xl/sharedStrings.xml><?xml version="1.0" encoding="utf-8"?>
<sst xmlns="http://schemas.openxmlformats.org/spreadsheetml/2006/main" count="124" uniqueCount="51">
  <si>
    <t>Куда осуществляется сброс</t>
  </si>
  <si>
    <t>Определяемая характеристика</t>
  </si>
  <si>
    <t>№ п/п</t>
  </si>
  <si>
    <t>Сухой остаток</t>
  </si>
  <si>
    <t>Взвешенные вещества</t>
  </si>
  <si>
    <t>Сульфат-ион</t>
  </si>
  <si>
    <t>Нитрит-ион</t>
  </si>
  <si>
    <t>Нитрат-ион</t>
  </si>
  <si>
    <t>Хлорид-ион</t>
  </si>
  <si>
    <t>Железо (общее)</t>
  </si>
  <si>
    <t>Фенолы летучие (в пересчете на фенол)</t>
  </si>
  <si>
    <t>Нефтепродукты</t>
  </si>
  <si>
    <t xml:space="preserve">АПАВ </t>
  </si>
  <si>
    <t>ХПК, мгО2/дм3</t>
  </si>
  <si>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10,0</t>
    </r>
  </si>
  <si>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0,0005</t>
    </r>
  </si>
  <si>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0,025</t>
    </r>
  </si>
  <si>
    <r>
      <t>Допустимая концентрация загрязняющего вещества на выпуске сточных и (или) дренажных вод в пределах норматива ДС, мг/дм</t>
    </r>
    <r>
      <rPr>
        <vertAlign val="superscript"/>
        <sz val="11"/>
        <color indexed="8"/>
        <rFont val="Times New Roman"/>
        <family val="1"/>
      </rPr>
      <t>3</t>
    </r>
  </si>
  <si>
    <t>II кв. 2012 г</t>
  </si>
  <si>
    <t>III кв. 2012 г</t>
  </si>
  <si>
    <t>IV кв. 2012 г</t>
  </si>
  <si>
    <t>I кв. 2013 г</t>
  </si>
  <si>
    <r>
      <t>Значение определяемых характеристик, мг/дм</t>
    </r>
    <r>
      <rPr>
        <vertAlign val="superscript"/>
        <sz val="11"/>
        <color indexed="8"/>
        <rFont val="Times New Roman"/>
        <family val="1"/>
      </rPr>
      <t>3</t>
    </r>
  </si>
  <si>
    <t xml:space="preserve"> </t>
  </si>
  <si>
    <t>р. Верхний Пасол СШ 60°49'00" ВД 77°09'00" 4 км от устья реки Верхний Пасол в Александровском районе</t>
  </si>
  <si>
    <r>
      <t>БПК</t>
    </r>
    <r>
      <rPr>
        <vertAlign val="subscript"/>
        <sz val="11"/>
        <rFont val="Times New Roman"/>
        <family val="1"/>
      </rPr>
      <t>5</t>
    </r>
  </si>
  <si>
    <t>Фосфат-ион (по Р)</t>
  </si>
  <si>
    <r>
      <t>Аммоний-ион (по NH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</si>
  <si>
    <t>&lt;0,02</t>
  </si>
  <si>
    <r>
      <t>р. Панинский Еган СШ 59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36'03" ВД 79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03'40" 13 км от устья реки Панинский Еган в Александровском районе</t>
    </r>
  </si>
  <si>
    <r>
      <t>болото культурно-бытового назначения                                      СШ 58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39'18" ВД 81</t>
    </r>
    <r>
      <rPr>
        <b/>
        <sz val="11"/>
        <color indexed="8"/>
        <rFont val="Calibri"/>
        <family val="2"/>
      </rPr>
      <t>°30'06"</t>
    </r>
  </si>
  <si>
    <t>Аммоний-ион</t>
  </si>
  <si>
    <t>-</t>
  </si>
  <si>
    <t>Фосфат-ион</t>
  </si>
  <si>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0,0005</t>
    </r>
  </si>
  <si>
    <r>
      <rPr>
        <sz val="11"/>
        <color indexed="8"/>
        <rFont val="Calibri"/>
        <family val="2"/>
      </rPr>
      <t>&lt;</t>
    </r>
    <r>
      <rPr>
        <sz val="11"/>
        <color indexed="8"/>
        <rFont val="Times New Roman"/>
        <family val="1"/>
      </rPr>
      <t>10,0</t>
    </r>
  </si>
  <si>
    <t>Нитрит-ион (по азоту)</t>
  </si>
  <si>
    <t>Нитрат-ион (по азоту)</t>
  </si>
  <si>
    <t>Азот аммонийный (по азоту)</t>
  </si>
  <si>
    <t>ОАО "Центрсибнефтепровод"
 НПС "Александровская" РНУ "Стрежевой"</t>
  </si>
  <si>
    <r>
      <t>Значения определяемых характеристик, мг/дм</t>
    </r>
    <r>
      <rPr>
        <vertAlign val="superscript"/>
        <sz val="11"/>
        <color indexed="8"/>
        <rFont val="Times New Roman"/>
        <family val="1"/>
      </rPr>
      <t>3</t>
    </r>
  </si>
  <si>
    <t>ОАО "Центрсибнефтепровод"
 НПС "Парабель" РНУ "Парабель"</t>
  </si>
  <si>
    <t xml:space="preserve"> Результаты участника конкурса "Самый чистый сброс сточных вод: чистый сброс"</t>
  </si>
  <si>
    <t>Наименование 
предприятия-участника</t>
  </si>
  <si>
    <t>ОАО "Центрсибнефтепровод" 
НПС "Раскино" РНУ "Стрежевой"</t>
  </si>
  <si>
    <r>
      <t xml:space="preserve">Среднее значение объема очищенных сточных вод, сбрасываемых в водный объект за квартал, </t>
    </r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</t>
    </r>
  </si>
  <si>
    <r>
      <t xml:space="preserve">Среднее значение объема очищенных сточных вод, сбрасываемых в водный объект за год, </t>
    </r>
    <r>
      <rPr>
        <b/>
        <sz val="11"/>
        <rFont val="Times New Roman"/>
        <family val="1"/>
      </rPr>
      <t>W</t>
    </r>
    <r>
      <rPr>
        <b/>
        <vertAlign val="subscript"/>
        <sz val="11"/>
        <rFont val="Times New Roman"/>
        <family val="1"/>
      </rPr>
      <t>ср</t>
    </r>
    <r>
      <rPr>
        <sz val="11"/>
        <rFont val="Times New Roman"/>
        <family val="1"/>
      </rPr>
      <t>,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/сут</t>
    </r>
  </si>
  <si>
    <r>
      <t>Суммарное содержание загрязняющих веществ в сбрасы-ваемых очищенных сточных водах предприятия за год,</t>
    </r>
    <r>
      <rPr>
        <b/>
        <sz val="11"/>
        <rFont val="Times New Roman"/>
        <family val="1"/>
      </rPr>
      <t xml:space="preserve"> С</t>
    </r>
    <r>
      <rPr>
        <b/>
        <vertAlign val="subscript"/>
        <sz val="11"/>
        <rFont val="Times New Roman"/>
        <family val="1"/>
      </rPr>
      <t>ср</t>
    </r>
    <r>
      <rPr>
        <sz val="11"/>
        <rFont val="Times New Roman"/>
        <family val="1"/>
      </rPr>
      <t>, мг/дм</t>
    </r>
    <r>
      <rPr>
        <vertAlign val="superscript"/>
        <sz val="11"/>
        <rFont val="Times New Roman"/>
        <family val="1"/>
      </rPr>
      <t>3</t>
    </r>
  </si>
  <si>
    <r>
      <t>Суммарное содержание загрязняющих веществ в сбрасы-ваемых очищенных сточных водах предприятия за квартал,</t>
    </r>
    <r>
      <rPr>
        <b/>
        <sz val="11"/>
        <color indexed="8"/>
        <rFont val="Times New Roman"/>
        <family val="1"/>
      </rPr>
      <t xml:space="preserve"> С</t>
    </r>
    <r>
      <rPr>
        <sz val="11"/>
        <color indexed="8"/>
        <rFont val="Times New Roman"/>
        <family val="1"/>
      </rPr>
      <t>, мг/дм</t>
    </r>
    <r>
      <rPr>
        <vertAlign val="superscript"/>
        <sz val="11"/>
        <color indexed="8"/>
        <rFont val="Times New Roman"/>
        <family val="1"/>
      </rPr>
      <t>3</t>
    </r>
  </si>
  <si>
    <r>
      <t>Содержание загрязняющих веществ в очищенных сточных водах сброса предприятия в водный объект, А=C</t>
    </r>
    <r>
      <rPr>
        <b/>
        <vertAlign val="subscript"/>
        <sz val="11"/>
        <rFont val="Times New Roman"/>
        <family val="1"/>
      </rPr>
      <t>cp</t>
    </r>
    <r>
      <rPr>
        <b/>
        <sz val="11"/>
        <rFont val="Times New Roman"/>
        <family val="1"/>
      </rPr>
      <t>*W</t>
    </r>
    <r>
      <rPr>
        <b/>
        <vertAlign val="subscript"/>
        <sz val="11"/>
        <rFont val="Times New Roman"/>
        <family val="1"/>
      </rPr>
      <t>cp</t>
    </r>
    <r>
      <rPr>
        <b/>
        <sz val="11"/>
        <rFont val="Times New Roman"/>
        <family val="1"/>
      </rPr>
      <t>,  г/сутки</t>
    </r>
  </si>
  <si>
    <t>Победитель номинации !!!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</si>
</sst>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2" fontId="12" fillId="0" borderId="11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/>
    </xf>
    <xf numFmtId="2" fontId="0" fillId="0" borderId="12" xfId="0" applyNumberFormat="1" applyBorder="1" applyAlignment="1">
      <alignment/>
    </xf>
    <xf numFmtId="1" fontId="16" fillId="0" borderId="16" xfId="0" applyNumberFormat="1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17" fillId="0" borderId="20" xfId="0" applyNumberFormat="1" applyFont="1" applyBorder="1" applyAlignment="1">
      <alignment/>
    </xf>
    <xf numFmtId="1" fontId="17" fillId="0" borderId="12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7">
      <selection activeCell="H2" sqref="H2"/>
    </sheetView>
  </sheetViews>
  <sheetFormatPr defaultColWidth="9.140625" defaultRowHeight="15"/>
  <cols>
    <col min="1" max="1" width="5.7109375" style="0" customWidth="1"/>
    <col min="2" max="2" width="33.7109375" style="0" customWidth="1"/>
    <col min="3" max="3" width="27.7109375" style="0" customWidth="1"/>
    <col min="4" max="7" width="8.7109375" style="0" customWidth="1"/>
    <col min="8" max="8" width="21.7109375" style="0" bestFit="1" customWidth="1"/>
  </cols>
  <sheetData>
    <row r="1" spans="2:7" ht="32.25" customHeight="1">
      <c r="B1" s="65" t="s">
        <v>42</v>
      </c>
      <c r="C1" s="65"/>
      <c r="D1" s="65"/>
      <c r="E1" s="65"/>
      <c r="F1" s="65"/>
      <c r="G1" s="65"/>
    </row>
    <row r="2" spans="1:18" ht="46.5" customHeight="1">
      <c r="A2" s="6"/>
      <c r="B2" s="4" t="s">
        <v>43</v>
      </c>
      <c r="C2" s="66" t="s">
        <v>39</v>
      </c>
      <c r="D2" s="66"/>
      <c r="E2" s="66"/>
      <c r="F2" s="66"/>
      <c r="G2" s="66"/>
      <c r="H2" s="56" t="s">
        <v>50</v>
      </c>
      <c r="I2" s="6"/>
      <c r="J2" s="6"/>
      <c r="K2" s="6"/>
      <c r="L2" s="6"/>
      <c r="M2" s="3"/>
      <c r="N2" s="3"/>
      <c r="O2" s="1"/>
      <c r="P2" s="1"/>
      <c r="Q2" s="1"/>
      <c r="R2" s="2"/>
    </row>
    <row r="3" spans="1:18" ht="19.5" customHeight="1">
      <c r="A3" s="6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1"/>
      <c r="P3" s="1"/>
      <c r="Q3" s="1"/>
      <c r="R3" s="2"/>
    </row>
    <row r="4" spans="1:18" ht="36.75" customHeight="1">
      <c r="A4" s="6"/>
      <c r="B4" s="4" t="s">
        <v>0</v>
      </c>
      <c r="C4" s="66" t="s">
        <v>24</v>
      </c>
      <c r="D4" s="66"/>
      <c r="E4" s="66"/>
      <c r="F4" s="66"/>
      <c r="G4" s="66"/>
      <c r="H4" s="6"/>
      <c r="I4" s="6"/>
      <c r="J4" s="6"/>
      <c r="K4" s="6"/>
      <c r="L4" s="6"/>
      <c r="M4" s="3"/>
      <c r="N4" s="3"/>
      <c r="O4" s="1"/>
      <c r="P4" s="1"/>
      <c r="Q4" s="1"/>
      <c r="R4" s="2"/>
    </row>
    <row r="5" spans="1:18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  <c r="O5" s="1"/>
      <c r="P5" s="1"/>
      <c r="Q5" s="1"/>
      <c r="R5" s="2"/>
    </row>
    <row r="6" spans="1:18" ht="39" customHeight="1">
      <c r="A6" s="63" t="s">
        <v>2</v>
      </c>
      <c r="B6" s="70" t="s">
        <v>1</v>
      </c>
      <c r="C6" s="70" t="s">
        <v>17</v>
      </c>
      <c r="D6" s="67" t="s">
        <v>40</v>
      </c>
      <c r="E6" s="68"/>
      <c r="F6" s="68"/>
      <c r="G6" s="69"/>
      <c r="H6" s="6"/>
      <c r="I6" s="6"/>
      <c r="J6" s="6"/>
      <c r="K6" s="6"/>
      <c r="L6" s="6"/>
      <c r="M6" s="3"/>
      <c r="N6" s="3"/>
      <c r="O6" s="1"/>
      <c r="P6" s="1"/>
      <c r="Q6" s="1"/>
      <c r="R6" s="2"/>
    </row>
    <row r="7" spans="1:18" ht="42.75" customHeight="1">
      <c r="A7" s="64"/>
      <c r="B7" s="64"/>
      <c r="C7" s="71"/>
      <c r="D7" s="45" t="s">
        <v>18</v>
      </c>
      <c r="E7" s="45" t="s">
        <v>19</v>
      </c>
      <c r="F7" s="45" t="s">
        <v>20</v>
      </c>
      <c r="G7" s="46" t="s">
        <v>21</v>
      </c>
      <c r="H7" s="26"/>
      <c r="I7" s="27"/>
      <c r="J7" s="6"/>
      <c r="K7" s="6"/>
      <c r="L7" s="6"/>
      <c r="M7" s="3"/>
      <c r="N7" s="3"/>
      <c r="O7" s="1"/>
      <c r="P7" s="1"/>
      <c r="Q7" s="1"/>
      <c r="R7" s="2"/>
    </row>
    <row r="8" spans="1:18" ht="19.5" customHeight="1">
      <c r="A8" s="7">
        <v>1</v>
      </c>
      <c r="B8" s="24" t="s">
        <v>3</v>
      </c>
      <c r="C8" s="7">
        <v>305.7</v>
      </c>
      <c r="D8" s="13">
        <v>221</v>
      </c>
      <c r="E8" s="13">
        <v>228</v>
      </c>
      <c r="F8" s="13">
        <v>203</v>
      </c>
      <c r="G8" s="14">
        <v>216</v>
      </c>
      <c r="H8" s="6"/>
      <c r="I8" s="6"/>
      <c r="J8" s="6"/>
      <c r="K8" s="6"/>
      <c r="L8" s="6"/>
      <c r="M8" s="3"/>
      <c r="N8" s="3"/>
      <c r="O8" s="1"/>
      <c r="P8" s="1"/>
      <c r="Q8" s="1"/>
      <c r="R8" s="2"/>
    </row>
    <row r="9" spans="1:18" ht="19.5" customHeight="1">
      <c r="A9" s="8">
        <v>2</v>
      </c>
      <c r="B9" s="25" t="s">
        <v>4</v>
      </c>
      <c r="C9" s="8">
        <v>4.88</v>
      </c>
      <c r="D9" s="12">
        <v>3</v>
      </c>
      <c r="E9" s="12">
        <v>3</v>
      </c>
      <c r="F9" s="12">
        <v>3</v>
      </c>
      <c r="G9" s="12">
        <v>3</v>
      </c>
      <c r="H9" s="6"/>
      <c r="I9" s="6"/>
      <c r="J9" s="6"/>
      <c r="K9" s="6"/>
      <c r="L9" s="6"/>
      <c r="M9" s="3"/>
      <c r="N9" s="3"/>
      <c r="O9" s="1"/>
      <c r="P9" s="1"/>
      <c r="Q9" s="1"/>
      <c r="R9" s="2"/>
    </row>
    <row r="10" spans="1:18" ht="19.5" customHeight="1">
      <c r="A10" s="7">
        <v>3</v>
      </c>
      <c r="B10" s="24" t="s">
        <v>5</v>
      </c>
      <c r="C10" s="10">
        <v>13.8</v>
      </c>
      <c r="D10" s="10" t="s">
        <v>14</v>
      </c>
      <c r="E10" s="10" t="s">
        <v>14</v>
      </c>
      <c r="F10" s="10" t="s">
        <v>14</v>
      </c>
      <c r="G10" s="13">
        <v>11.2</v>
      </c>
      <c r="H10" s="6"/>
      <c r="I10" s="6" t="s">
        <v>23</v>
      </c>
      <c r="J10" s="6"/>
      <c r="K10" s="6"/>
      <c r="L10" s="6"/>
      <c r="M10" s="3"/>
      <c r="N10" s="3"/>
      <c r="O10" s="1"/>
      <c r="P10" s="1"/>
      <c r="Q10" s="1"/>
      <c r="R10" s="2"/>
    </row>
    <row r="11" spans="1:18" ht="19.5" customHeight="1">
      <c r="A11" s="8">
        <v>4</v>
      </c>
      <c r="B11" s="29" t="s">
        <v>27</v>
      </c>
      <c r="C11" s="8">
        <v>0.498</v>
      </c>
      <c r="D11" s="17">
        <v>0.1</v>
      </c>
      <c r="E11" s="17">
        <v>0.09</v>
      </c>
      <c r="F11" s="17">
        <v>0.17</v>
      </c>
      <c r="G11" s="21">
        <v>0.38</v>
      </c>
      <c r="H11" s="6"/>
      <c r="I11" s="6"/>
      <c r="J11" s="6"/>
      <c r="K11" s="6"/>
      <c r="L11" s="6"/>
      <c r="M11" s="3"/>
      <c r="N11" s="3"/>
      <c r="O11" s="1"/>
      <c r="P11" s="1"/>
      <c r="Q11" s="1"/>
      <c r="R11" s="2"/>
    </row>
    <row r="12" spans="1:18" ht="19.5" customHeight="1">
      <c r="A12" s="8">
        <v>5</v>
      </c>
      <c r="B12" s="25" t="s">
        <v>6</v>
      </c>
      <c r="C12" s="8">
        <v>0.071</v>
      </c>
      <c r="D12" s="18">
        <v>0.0121</v>
      </c>
      <c r="E12" s="18">
        <v>0.0139</v>
      </c>
      <c r="F12" s="18">
        <v>0.009</v>
      </c>
      <c r="G12" s="21">
        <v>0.013</v>
      </c>
      <c r="H12" s="6"/>
      <c r="I12" s="6"/>
      <c r="J12" s="6"/>
      <c r="K12" s="6"/>
      <c r="L12" s="6"/>
      <c r="M12" s="3"/>
      <c r="N12" s="3"/>
      <c r="O12" s="1"/>
      <c r="P12" s="1"/>
      <c r="Q12" s="1"/>
      <c r="R12" s="2"/>
    </row>
    <row r="13" spans="1:18" ht="19.5" customHeight="1">
      <c r="A13" s="8">
        <v>6</v>
      </c>
      <c r="B13" s="25" t="s">
        <v>7</v>
      </c>
      <c r="C13" s="12">
        <v>40</v>
      </c>
      <c r="D13" s="11">
        <v>24.5</v>
      </c>
      <c r="E13" s="11">
        <v>24.9</v>
      </c>
      <c r="F13" s="11">
        <v>29.7</v>
      </c>
      <c r="G13" s="15">
        <v>23.4</v>
      </c>
      <c r="H13" s="6"/>
      <c r="I13" s="6"/>
      <c r="J13" s="6"/>
      <c r="K13" s="6"/>
      <c r="L13" s="6"/>
      <c r="M13" s="3"/>
      <c r="N13" s="3"/>
      <c r="O13" s="1"/>
      <c r="P13" s="1"/>
      <c r="Q13" s="1"/>
      <c r="R13" s="2"/>
    </row>
    <row r="14" spans="1:18" ht="19.5" customHeight="1">
      <c r="A14" s="8">
        <v>7</v>
      </c>
      <c r="B14" s="25" t="s">
        <v>8</v>
      </c>
      <c r="C14" s="8">
        <v>25.145</v>
      </c>
      <c r="D14" s="11">
        <v>11</v>
      </c>
      <c r="E14" s="11">
        <v>13.2</v>
      </c>
      <c r="F14" s="11">
        <v>12.1</v>
      </c>
      <c r="G14" s="15">
        <v>19.5</v>
      </c>
      <c r="H14" s="6"/>
      <c r="I14" s="6"/>
      <c r="J14" s="6"/>
      <c r="K14" s="6"/>
      <c r="L14" s="6"/>
      <c r="M14" s="3"/>
      <c r="N14" s="3"/>
      <c r="O14" s="1"/>
      <c r="P14" s="1"/>
      <c r="Q14" s="1"/>
      <c r="R14" s="2"/>
    </row>
    <row r="15" spans="1:18" ht="19.5" customHeight="1">
      <c r="A15" s="8">
        <v>8</v>
      </c>
      <c r="B15" s="29" t="s">
        <v>26</v>
      </c>
      <c r="C15" s="8">
        <v>0.191</v>
      </c>
      <c r="D15" s="17">
        <v>0.104</v>
      </c>
      <c r="E15" s="17">
        <v>0.127</v>
      </c>
      <c r="F15" s="17">
        <v>0.117</v>
      </c>
      <c r="G15" s="21">
        <v>0.122</v>
      </c>
      <c r="H15" s="6"/>
      <c r="I15" s="6"/>
      <c r="J15" s="6"/>
      <c r="K15" s="6"/>
      <c r="L15" s="6"/>
      <c r="M15" s="3"/>
      <c r="N15" s="3"/>
      <c r="O15" s="1"/>
      <c r="P15" s="1"/>
      <c r="Q15" s="1"/>
      <c r="R15" s="2"/>
    </row>
    <row r="16" spans="1:18" ht="19.5" customHeight="1">
      <c r="A16" s="7">
        <v>9</v>
      </c>
      <c r="B16" s="24" t="s">
        <v>9</v>
      </c>
      <c r="C16" s="10">
        <v>0.1</v>
      </c>
      <c r="D16" s="19">
        <v>0.085</v>
      </c>
      <c r="E16" s="19">
        <v>0.09</v>
      </c>
      <c r="F16" s="19">
        <v>0.08</v>
      </c>
      <c r="G16" s="22">
        <v>0.095</v>
      </c>
      <c r="H16" s="6"/>
      <c r="I16" s="6"/>
      <c r="J16" s="6"/>
      <c r="K16" s="6"/>
      <c r="L16" s="6"/>
      <c r="M16" s="3"/>
      <c r="N16" s="3"/>
      <c r="O16" s="1"/>
      <c r="P16" s="1"/>
      <c r="Q16" s="1"/>
      <c r="R16" s="2"/>
    </row>
    <row r="17" spans="1:18" ht="36.75" customHeight="1">
      <c r="A17" s="8">
        <v>10</v>
      </c>
      <c r="B17" s="25" t="s">
        <v>10</v>
      </c>
      <c r="C17" s="8">
        <v>0.001</v>
      </c>
      <c r="D17" s="12" t="s">
        <v>15</v>
      </c>
      <c r="E17" s="12" t="s">
        <v>15</v>
      </c>
      <c r="F17" s="12" t="s">
        <v>15</v>
      </c>
      <c r="G17" s="12" t="s">
        <v>15</v>
      </c>
      <c r="H17" s="6"/>
      <c r="I17" s="6"/>
      <c r="J17" s="6"/>
      <c r="K17" s="6"/>
      <c r="L17" s="6"/>
      <c r="M17" s="3"/>
      <c r="N17" s="3"/>
      <c r="O17" s="1"/>
      <c r="P17" s="1"/>
      <c r="Q17" s="1"/>
      <c r="R17" s="2"/>
    </row>
    <row r="18" spans="1:18" ht="19.5" customHeight="1">
      <c r="A18" s="7">
        <v>11</v>
      </c>
      <c r="B18" s="24" t="s">
        <v>11</v>
      </c>
      <c r="C18" s="7">
        <v>0.04</v>
      </c>
      <c r="D18" s="20">
        <v>0.0261</v>
      </c>
      <c r="E18" s="20">
        <v>0.0252</v>
      </c>
      <c r="F18" s="20">
        <v>0.0264</v>
      </c>
      <c r="G18" s="23">
        <v>0.0252</v>
      </c>
      <c r="H18" s="6"/>
      <c r="I18" s="6"/>
      <c r="J18" s="6"/>
      <c r="K18" s="6"/>
      <c r="L18" s="6"/>
      <c r="M18" s="3"/>
      <c r="N18" s="3"/>
      <c r="O18" s="1"/>
      <c r="P18" s="1"/>
      <c r="Q18" s="1"/>
      <c r="R18" s="2"/>
    </row>
    <row r="19" spans="1:18" ht="19.5" customHeight="1">
      <c r="A19" s="8">
        <v>12</v>
      </c>
      <c r="B19" s="25" t="s">
        <v>12</v>
      </c>
      <c r="C19" s="8">
        <v>0.06</v>
      </c>
      <c r="D19" s="12" t="s">
        <v>16</v>
      </c>
      <c r="E19" s="12" t="s">
        <v>16</v>
      </c>
      <c r="F19" s="12" t="s">
        <v>16</v>
      </c>
      <c r="G19" s="12" t="s">
        <v>16</v>
      </c>
      <c r="H19" s="6"/>
      <c r="I19" s="6"/>
      <c r="J19" s="6"/>
      <c r="K19" s="6"/>
      <c r="L19" s="6"/>
      <c r="M19" s="3"/>
      <c r="N19" s="3"/>
      <c r="O19" s="1"/>
      <c r="P19" s="1"/>
      <c r="Q19" s="1"/>
      <c r="R19" s="2"/>
    </row>
    <row r="20" spans="1:18" ht="19.5" customHeight="1">
      <c r="A20" s="7">
        <v>13</v>
      </c>
      <c r="B20" s="24" t="s">
        <v>13</v>
      </c>
      <c r="C20" s="7">
        <v>30</v>
      </c>
      <c r="D20" s="10" t="s">
        <v>14</v>
      </c>
      <c r="E20" s="13">
        <v>11</v>
      </c>
      <c r="F20" s="13">
        <v>14</v>
      </c>
      <c r="G20" s="14">
        <v>19</v>
      </c>
      <c r="H20" s="6"/>
      <c r="I20" s="6"/>
      <c r="J20" s="6"/>
      <c r="K20" s="6"/>
      <c r="L20" s="6"/>
      <c r="M20" s="3"/>
      <c r="N20" s="3"/>
      <c r="O20" s="1"/>
      <c r="P20" s="1"/>
      <c r="Q20" s="1"/>
      <c r="R20" s="2"/>
    </row>
    <row r="21" spans="1:18" ht="19.5" customHeight="1">
      <c r="A21" s="8">
        <v>14</v>
      </c>
      <c r="B21" s="47" t="s">
        <v>25</v>
      </c>
      <c r="C21" s="12">
        <v>3</v>
      </c>
      <c r="D21" s="12">
        <v>2</v>
      </c>
      <c r="E21" s="12">
        <v>2</v>
      </c>
      <c r="F21" s="12">
        <v>2</v>
      </c>
      <c r="G21" s="16">
        <v>2</v>
      </c>
      <c r="H21" s="6"/>
      <c r="I21" s="6"/>
      <c r="J21" s="6"/>
      <c r="K21" s="6"/>
      <c r="L21" s="6"/>
      <c r="M21" s="3"/>
      <c r="N21" s="3"/>
      <c r="O21" s="1"/>
      <c r="P21" s="1"/>
      <c r="Q21" s="1"/>
      <c r="R21" s="2"/>
    </row>
    <row r="22" spans="1:18" ht="72" customHeight="1">
      <c r="A22" s="8">
        <v>15</v>
      </c>
      <c r="B22" s="28" t="s">
        <v>48</v>
      </c>
      <c r="C22" s="39">
        <f>C8+C9+C10+C11+C12+C13+C14+C15+C16+C17+C18+C19+C20+C21</f>
        <v>423.486</v>
      </c>
      <c r="D22" s="37">
        <f>D8+D9+D11+D12+D13+D14+D15+D16+D18+D21</f>
        <v>261.82719999999995</v>
      </c>
      <c r="E22" s="37">
        <f>E8+E9+E11+E12+E13+E14+E15+E16+E18+E20+E21</f>
        <v>282.44609999999994</v>
      </c>
      <c r="F22" s="37">
        <f>F8+F9+F11+F12+F13+F14+F15+F16+F18+F20+F21</f>
        <v>264.20239999999995</v>
      </c>
      <c r="G22" s="38">
        <f>G8+G9+G10+G11+G12+G13+G14+G15+G16+G18+G20+G21</f>
        <v>294.7352</v>
      </c>
      <c r="H22" s="6"/>
      <c r="I22" s="6"/>
      <c r="J22" s="6"/>
      <c r="K22" s="6"/>
      <c r="L22" s="6"/>
      <c r="M22" s="3"/>
      <c r="N22" s="3"/>
      <c r="O22" s="1"/>
      <c r="P22" s="1"/>
      <c r="Q22" s="1"/>
      <c r="R22" s="2"/>
    </row>
    <row r="23" spans="1:18" ht="72" customHeight="1">
      <c r="A23" s="8">
        <v>16</v>
      </c>
      <c r="B23" s="47" t="s">
        <v>45</v>
      </c>
      <c r="C23" s="8"/>
      <c r="D23" s="8">
        <v>13.41</v>
      </c>
      <c r="E23" s="8">
        <v>12.97</v>
      </c>
      <c r="F23" s="8">
        <v>12.17</v>
      </c>
      <c r="G23" s="9">
        <v>11.99</v>
      </c>
      <c r="H23" s="6"/>
      <c r="I23" s="6"/>
      <c r="J23" s="6"/>
      <c r="K23" s="6"/>
      <c r="L23" s="6"/>
      <c r="M23" s="3"/>
      <c r="N23" s="3"/>
      <c r="O23" s="1"/>
      <c r="P23" s="1"/>
      <c r="Q23" s="1"/>
      <c r="R23" s="2"/>
    </row>
    <row r="24" spans="1:18" s="44" customFormat="1" ht="72" customHeight="1">
      <c r="A24" s="36">
        <v>17</v>
      </c>
      <c r="B24" s="47" t="s">
        <v>46</v>
      </c>
      <c r="C24" s="42"/>
      <c r="D24" s="72">
        <f>(D23+E23+F23+G23)/4</f>
        <v>12.635000000000002</v>
      </c>
      <c r="E24" s="73"/>
      <c r="F24" s="73"/>
      <c r="G24" s="74"/>
      <c r="H24" s="6"/>
      <c r="I24" s="6"/>
      <c r="J24" s="6"/>
      <c r="K24" s="6"/>
      <c r="L24" s="6"/>
      <c r="M24" s="3"/>
      <c r="N24" s="3"/>
      <c r="O24" s="3"/>
      <c r="P24" s="3"/>
      <c r="Q24" s="3"/>
      <c r="R24" s="43"/>
    </row>
    <row r="25" spans="1:18" s="30" customFormat="1" ht="72" customHeight="1">
      <c r="A25" s="35">
        <v>18</v>
      </c>
      <c r="B25" s="54" t="s">
        <v>47</v>
      </c>
      <c r="C25" s="41"/>
      <c r="D25" s="57">
        <f>(D22+E22+F22+G22)/4</f>
        <v>275.80272499999995</v>
      </c>
      <c r="E25" s="58"/>
      <c r="F25" s="58"/>
      <c r="G25" s="59"/>
      <c r="H25" s="5"/>
      <c r="I25" s="5"/>
      <c r="J25" s="5"/>
      <c r="K25" s="5"/>
      <c r="L25" s="5"/>
      <c r="M25" s="3"/>
      <c r="N25" s="3"/>
      <c r="O25" s="1"/>
      <c r="P25" s="1"/>
      <c r="Q25" s="1"/>
      <c r="R25" s="2"/>
    </row>
    <row r="26" spans="1:18" ht="81.75" customHeight="1">
      <c r="A26" s="34">
        <v>19</v>
      </c>
      <c r="B26" s="55" t="s">
        <v>49</v>
      </c>
      <c r="C26" s="40"/>
      <c r="D26" s="60">
        <f>D24*D25</f>
        <v>3484.767430375</v>
      </c>
      <c r="E26" s="61"/>
      <c r="F26" s="61"/>
      <c r="G26" s="62"/>
      <c r="H26" s="5"/>
      <c r="I26" s="5"/>
      <c r="J26" s="5"/>
      <c r="K26" s="5"/>
      <c r="L26" s="5"/>
      <c r="M26" s="3"/>
      <c r="N26" s="3"/>
      <c r="O26" s="1"/>
      <c r="P26" s="1"/>
      <c r="Q26" s="1"/>
      <c r="R26" s="2"/>
    </row>
    <row r="27" spans="1:18" ht="14.25">
      <c r="A27" s="6"/>
      <c r="B27" s="33"/>
      <c r="C27" s="6"/>
      <c r="D27" s="6"/>
      <c r="E27" s="6"/>
      <c r="F27" s="6"/>
      <c r="G27" s="6"/>
      <c r="H27" s="5"/>
      <c r="I27" s="5"/>
      <c r="J27" s="5"/>
      <c r="K27" s="5"/>
      <c r="L27" s="5"/>
      <c r="M27" s="3"/>
      <c r="N27" s="3"/>
      <c r="O27" s="1"/>
      <c r="P27" s="1"/>
      <c r="Q27" s="1"/>
      <c r="R27" s="2"/>
    </row>
    <row r="28" spans="1:18" ht="14.25">
      <c r="A28" s="32"/>
      <c r="B28" s="33"/>
      <c r="C28" s="6"/>
      <c r="D28" s="6"/>
      <c r="E28" s="6"/>
      <c r="F28" s="6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7" ht="14.25">
      <c r="A29" s="32"/>
      <c r="B29" s="33"/>
      <c r="C29" s="32"/>
      <c r="D29" s="32"/>
      <c r="E29" s="32"/>
      <c r="F29" s="32"/>
      <c r="G29" s="32"/>
    </row>
    <row r="30" spans="1:7" ht="14.25">
      <c r="A30" s="32"/>
      <c r="B30" s="33"/>
      <c r="C30" s="32"/>
      <c r="D30" s="32"/>
      <c r="E30" s="32"/>
      <c r="F30" s="32"/>
      <c r="G30" s="32"/>
    </row>
    <row r="31" spans="1:7" ht="14.25">
      <c r="A31" s="32"/>
      <c r="B31" s="33"/>
      <c r="C31" s="32"/>
      <c r="D31" s="32"/>
      <c r="E31" s="32"/>
      <c r="F31" s="32"/>
      <c r="G31" s="32"/>
    </row>
    <row r="32" spans="1:7" ht="14.25">
      <c r="A32" s="32"/>
      <c r="B32" s="31"/>
      <c r="C32" s="32"/>
      <c r="D32" s="32"/>
      <c r="E32" s="32"/>
      <c r="F32" s="32"/>
      <c r="G32" s="32"/>
    </row>
    <row r="33" spans="1:7" ht="14.25">
      <c r="A33" s="32"/>
      <c r="B33" s="31"/>
      <c r="C33" s="32"/>
      <c r="D33" s="32"/>
      <c r="E33" s="32"/>
      <c r="F33" s="32"/>
      <c r="G33" s="32"/>
    </row>
    <row r="34" spans="1:7" ht="14.25">
      <c r="A34" s="32"/>
      <c r="B34" s="31"/>
      <c r="C34" s="32"/>
      <c r="D34" s="32"/>
      <c r="E34" s="32"/>
      <c r="F34" s="32"/>
      <c r="G34" s="32"/>
    </row>
  </sheetData>
  <sheetProtection/>
  <mergeCells count="10">
    <mergeCell ref="D25:G25"/>
    <mergeCell ref="D26:G26"/>
    <mergeCell ref="A6:A7"/>
    <mergeCell ref="B1:G1"/>
    <mergeCell ref="C2:G2"/>
    <mergeCell ref="D6:G6"/>
    <mergeCell ref="C4:G4"/>
    <mergeCell ref="B6:B7"/>
    <mergeCell ref="C6:C7"/>
    <mergeCell ref="D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3">
      <selection activeCell="M24" sqref="M24"/>
    </sheetView>
  </sheetViews>
  <sheetFormatPr defaultColWidth="9.140625" defaultRowHeight="15"/>
  <cols>
    <col min="1" max="1" width="5.7109375" style="0" customWidth="1"/>
    <col min="2" max="2" width="33.7109375" style="0" customWidth="1"/>
    <col min="3" max="3" width="27.7109375" style="0" customWidth="1"/>
    <col min="4" max="5" width="8.7109375" style="0" customWidth="1"/>
    <col min="6" max="6" width="27.7109375" style="0" customWidth="1"/>
    <col min="7" max="8" width="8.7109375" style="0" customWidth="1"/>
  </cols>
  <sheetData>
    <row r="1" spans="2:7" ht="21.75" customHeight="1">
      <c r="B1" s="65" t="s">
        <v>42</v>
      </c>
      <c r="C1" s="65"/>
      <c r="D1" s="65"/>
      <c r="E1" s="65"/>
      <c r="F1" s="65"/>
      <c r="G1" s="65"/>
    </row>
    <row r="2" spans="2:5" ht="36.75" customHeight="1">
      <c r="B2" s="4" t="s">
        <v>43</v>
      </c>
      <c r="C2" s="84" t="s">
        <v>44</v>
      </c>
      <c r="D2" s="84"/>
      <c r="E2" s="84"/>
    </row>
    <row r="3" spans="2:5" ht="19.5" customHeight="1">
      <c r="B3" s="4"/>
      <c r="C3" s="31"/>
      <c r="D3" s="31"/>
      <c r="E3" s="31"/>
    </row>
    <row r="4" spans="1:5" ht="57" customHeight="1">
      <c r="A4" s="6"/>
      <c r="B4" s="4" t="s">
        <v>0</v>
      </c>
      <c r="C4" s="66" t="s">
        <v>29</v>
      </c>
      <c r="D4" s="66"/>
      <c r="E4" s="66"/>
    </row>
    <row r="5" spans="1:5" ht="19.5" customHeight="1">
      <c r="A5" s="6"/>
      <c r="B5" s="6"/>
      <c r="C5" s="6"/>
      <c r="D5" s="6"/>
      <c r="E5" s="6"/>
    </row>
    <row r="6" spans="1:8" ht="70.5" customHeight="1">
      <c r="A6" s="63" t="s">
        <v>2</v>
      </c>
      <c r="B6" s="63" t="s">
        <v>1</v>
      </c>
      <c r="C6" s="63" t="s">
        <v>17</v>
      </c>
      <c r="D6" s="67" t="s">
        <v>22</v>
      </c>
      <c r="E6" s="75"/>
      <c r="F6" s="63" t="s">
        <v>17</v>
      </c>
      <c r="G6" s="67" t="s">
        <v>22</v>
      </c>
      <c r="H6" s="85"/>
    </row>
    <row r="7" spans="1:8" ht="30.75" customHeight="1">
      <c r="A7" s="64"/>
      <c r="B7" s="64"/>
      <c r="C7" s="64"/>
      <c r="D7" s="45" t="s">
        <v>18</v>
      </c>
      <c r="E7" s="45" t="s">
        <v>19</v>
      </c>
      <c r="F7" s="64"/>
      <c r="G7" s="45" t="s">
        <v>20</v>
      </c>
      <c r="H7" s="46" t="s">
        <v>21</v>
      </c>
    </row>
    <row r="8" spans="1:8" ht="19.5" customHeight="1">
      <c r="A8" s="7">
        <v>1</v>
      </c>
      <c r="B8" s="48" t="s">
        <v>3</v>
      </c>
      <c r="C8" s="7">
        <v>405</v>
      </c>
      <c r="D8" s="13">
        <v>348</v>
      </c>
      <c r="E8" s="13">
        <v>326</v>
      </c>
      <c r="F8" s="7">
        <v>1000</v>
      </c>
      <c r="G8" s="13">
        <v>172</v>
      </c>
      <c r="H8" s="13">
        <v>192</v>
      </c>
    </row>
    <row r="9" spans="1:8" ht="19.5" customHeight="1">
      <c r="A9" s="8">
        <v>2</v>
      </c>
      <c r="B9" s="29" t="s">
        <v>4</v>
      </c>
      <c r="C9" s="8">
        <v>160</v>
      </c>
      <c r="D9" s="11">
        <v>42</v>
      </c>
      <c r="E9" s="11">
        <v>46</v>
      </c>
      <c r="F9" s="8">
        <v>3</v>
      </c>
      <c r="G9" s="11">
        <v>3</v>
      </c>
      <c r="H9" s="11">
        <v>3</v>
      </c>
    </row>
    <row r="10" spans="1:8" ht="19.5" customHeight="1">
      <c r="A10" s="7">
        <v>3</v>
      </c>
      <c r="B10" s="48" t="s">
        <v>5</v>
      </c>
      <c r="C10" s="10">
        <v>13.5</v>
      </c>
      <c r="D10" s="13">
        <v>12.3</v>
      </c>
      <c r="E10" s="13">
        <v>11.6</v>
      </c>
      <c r="F10" s="13">
        <v>100</v>
      </c>
      <c r="G10" s="11">
        <v>11</v>
      </c>
      <c r="H10" s="13">
        <v>11.4</v>
      </c>
    </row>
    <row r="11" spans="1:8" ht="19.5" customHeight="1">
      <c r="A11" s="8">
        <v>4</v>
      </c>
      <c r="B11" s="29" t="s">
        <v>27</v>
      </c>
      <c r="C11" s="8">
        <v>0.5</v>
      </c>
      <c r="D11" s="12">
        <v>0.45</v>
      </c>
      <c r="E11" s="12">
        <v>0.35</v>
      </c>
      <c r="F11" s="8">
        <v>0.5</v>
      </c>
      <c r="G11" s="12">
        <v>0.36</v>
      </c>
      <c r="H11" s="12">
        <v>0.34</v>
      </c>
    </row>
    <row r="12" spans="1:8" ht="19.5" customHeight="1">
      <c r="A12" s="8">
        <v>5</v>
      </c>
      <c r="B12" s="29" t="s">
        <v>6</v>
      </c>
      <c r="C12" s="8">
        <v>0.487</v>
      </c>
      <c r="D12" s="18">
        <v>0.0225</v>
      </c>
      <c r="E12" s="18" t="s">
        <v>28</v>
      </c>
      <c r="F12" s="8">
        <v>0.08</v>
      </c>
      <c r="G12" s="18">
        <v>0.028</v>
      </c>
      <c r="H12" s="18">
        <v>0.035</v>
      </c>
    </row>
    <row r="13" spans="1:8" ht="19.5" customHeight="1">
      <c r="A13" s="8">
        <v>6</v>
      </c>
      <c r="B13" s="29" t="s">
        <v>7</v>
      </c>
      <c r="C13" s="12">
        <v>3.66</v>
      </c>
      <c r="D13" s="12">
        <v>0.53</v>
      </c>
      <c r="E13" s="12">
        <v>0.26</v>
      </c>
      <c r="F13" s="12">
        <v>40</v>
      </c>
      <c r="G13" s="12">
        <v>10</v>
      </c>
      <c r="H13" s="12">
        <v>23.6</v>
      </c>
    </row>
    <row r="14" spans="1:8" ht="19.5" customHeight="1">
      <c r="A14" s="8">
        <v>7</v>
      </c>
      <c r="B14" s="29" t="s">
        <v>8</v>
      </c>
      <c r="C14" s="8">
        <v>31.27</v>
      </c>
      <c r="D14" s="11">
        <v>15.7</v>
      </c>
      <c r="E14" s="11">
        <v>13.8</v>
      </c>
      <c r="F14" s="8">
        <v>300</v>
      </c>
      <c r="G14" s="11">
        <v>11.7</v>
      </c>
      <c r="H14" s="11">
        <v>12.4</v>
      </c>
    </row>
    <row r="15" spans="1:8" ht="19.5" customHeight="1">
      <c r="A15" s="8">
        <v>8</v>
      </c>
      <c r="B15" s="29" t="s">
        <v>26</v>
      </c>
      <c r="C15" s="8">
        <v>2.68</v>
      </c>
      <c r="D15" s="17">
        <v>0.44</v>
      </c>
      <c r="E15" s="17">
        <v>0.522</v>
      </c>
      <c r="F15" s="8">
        <v>0.2</v>
      </c>
      <c r="G15" s="17">
        <v>0.14</v>
      </c>
      <c r="H15" s="17">
        <v>0.156</v>
      </c>
    </row>
    <row r="16" spans="1:8" ht="19.5" customHeight="1">
      <c r="A16" s="7">
        <v>9</v>
      </c>
      <c r="B16" s="48" t="s">
        <v>9</v>
      </c>
      <c r="C16" s="10">
        <v>0.1</v>
      </c>
      <c r="D16" s="19">
        <v>0.1</v>
      </c>
      <c r="E16" s="19">
        <v>0.1</v>
      </c>
      <c r="F16" s="10">
        <v>0.1</v>
      </c>
      <c r="G16" s="19">
        <v>0.07</v>
      </c>
      <c r="H16" s="19">
        <v>0.085</v>
      </c>
    </row>
    <row r="17" spans="1:8" ht="36.75" customHeight="1">
      <c r="A17" s="8">
        <v>10</v>
      </c>
      <c r="B17" s="29" t="s">
        <v>10</v>
      </c>
      <c r="C17" s="8">
        <v>0.001</v>
      </c>
      <c r="D17" s="49">
        <v>0.00078</v>
      </c>
      <c r="E17" s="49">
        <v>0.00074</v>
      </c>
      <c r="F17" s="8">
        <v>0.001</v>
      </c>
      <c r="G17" s="49">
        <v>0.00072</v>
      </c>
      <c r="H17" s="49">
        <v>0.00072</v>
      </c>
    </row>
    <row r="18" spans="1:8" ht="19.5" customHeight="1">
      <c r="A18" s="7">
        <v>11</v>
      </c>
      <c r="B18" s="48" t="s">
        <v>11</v>
      </c>
      <c r="C18" s="7">
        <v>0.078</v>
      </c>
      <c r="D18" s="19">
        <v>0.042</v>
      </c>
      <c r="E18" s="19">
        <v>0.046</v>
      </c>
      <c r="F18" s="7">
        <v>0.05</v>
      </c>
      <c r="G18" s="19">
        <v>0.034</v>
      </c>
      <c r="H18" s="19">
        <v>0.034</v>
      </c>
    </row>
    <row r="19" spans="1:8" ht="19.5" customHeight="1">
      <c r="A19" s="8">
        <v>12</v>
      </c>
      <c r="B19" s="29" t="s">
        <v>12</v>
      </c>
      <c r="C19" s="8">
        <v>0.217</v>
      </c>
      <c r="D19" s="17">
        <v>0.141</v>
      </c>
      <c r="E19" s="17">
        <v>0.136</v>
      </c>
      <c r="F19" s="8">
        <v>0.5</v>
      </c>
      <c r="G19" s="17">
        <v>0.121</v>
      </c>
      <c r="H19" s="17">
        <v>0.277</v>
      </c>
    </row>
    <row r="20" spans="1:8" ht="19.5" customHeight="1">
      <c r="A20" s="7">
        <v>13</v>
      </c>
      <c r="B20" s="48" t="s">
        <v>13</v>
      </c>
      <c r="C20" s="7">
        <v>30</v>
      </c>
      <c r="D20" s="13">
        <v>25</v>
      </c>
      <c r="E20" s="13">
        <v>21</v>
      </c>
      <c r="F20" s="7">
        <v>30</v>
      </c>
      <c r="G20" s="13">
        <v>23</v>
      </c>
      <c r="H20" s="13">
        <v>24</v>
      </c>
    </row>
    <row r="21" spans="1:8" ht="19.5" customHeight="1">
      <c r="A21" s="8">
        <v>14</v>
      </c>
      <c r="B21" s="47" t="s">
        <v>25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</row>
    <row r="22" spans="1:8" ht="72" customHeight="1">
      <c r="A22" s="8">
        <v>15</v>
      </c>
      <c r="B22" s="28" t="s">
        <v>48</v>
      </c>
      <c r="C22" s="39">
        <f>C8+C9+C10+C11+C12+C13+C14+C15+C16+C17+C18+C19+C20+C21</f>
        <v>649.4929999999998</v>
      </c>
      <c r="D22" s="37">
        <f>D8+D9+D10+D11+D12+D13+D14+D15+D16+D17+D18+D19+D20+D21</f>
        <v>446.72628</v>
      </c>
      <c r="E22" s="37">
        <f>E8+E9+E10+E11+E13+E14+E15+E16+E17+E18+E19+E20+E21</f>
        <v>421.8147400000001</v>
      </c>
      <c r="F22" s="39">
        <f>F8+F9+F10+F11+F12+F13+F14+F15+F16+F17+F18+F19+F20+F21</f>
        <v>1476.4309999999998</v>
      </c>
      <c r="G22" s="37">
        <f>G8+G9+G10+G11+G12+G13+G14+G15+G16+G17+G18+G19+G20+G21</f>
        <v>233.45371999999998</v>
      </c>
      <c r="H22" s="38">
        <f>H8+H9+H10+H11+H13+H14+H15+H16+H17+H18+H19+H20+H21</f>
        <v>269.29272000000003</v>
      </c>
    </row>
    <row r="23" spans="1:8" ht="72" customHeight="1">
      <c r="A23" s="8">
        <v>16</v>
      </c>
      <c r="B23" s="47" t="s">
        <v>45</v>
      </c>
      <c r="C23" s="8"/>
      <c r="D23" s="8">
        <v>19.34</v>
      </c>
      <c r="E23" s="53">
        <v>12.2</v>
      </c>
      <c r="F23" s="8"/>
      <c r="G23" s="8">
        <v>17.38</v>
      </c>
      <c r="H23" s="9">
        <v>10.34</v>
      </c>
    </row>
    <row r="24" spans="1:8" ht="72" customHeight="1">
      <c r="A24" s="36">
        <v>17</v>
      </c>
      <c r="B24" s="47" t="s">
        <v>46</v>
      </c>
      <c r="C24" s="50"/>
      <c r="D24" s="67">
        <f>(D23+E23+G23+H23)/4</f>
        <v>14.815000000000001</v>
      </c>
      <c r="E24" s="86"/>
      <c r="F24" s="87"/>
      <c r="G24" s="87"/>
      <c r="H24" s="88"/>
    </row>
    <row r="25" spans="1:8" ht="72" customHeight="1">
      <c r="A25" s="35">
        <v>18</v>
      </c>
      <c r="B25" s="54" t="s">
        <v>47</v>
      </c>
      <c r="C25" s="51"/>
      <c r="D25" s="76">
        <f>(D22+E22+G22+H22)/4</f>
        <v>342.821865</v>
      </c>
      <c r="E25" s="77"/>
      <c r="F25" s="78"/>
      <c r="G25" s="78"/>
      <c r="H25" s="79"/>
    </row>
    <row r="26" spans="1:8" ht="81.75" customHeight="1">
      <c r="A26" s="34">
        <v>19</v>
      </c>
      <c r="B26" s="55" t="s">
        <v>49</v>
      </c>
      <c r="C26" s="52"/>
      <c r="D26" s="80">
        <f>D24*D25</f>
        <v>5078.905929975001</v>
      </c>
      <c r="E26" s="81"/>
      <c r="F26" s="82"/>
      <c r="G26" s="82"/>
      <c r="H26" s="83"/>
    </row>
  </sheetData>
  <sheetProtection/>
  <mergeCells count="12">
    <mergeCell ref="D26:H26"/>
    <mergeCell ref="C2:E2"/>
    <mergeCell ref="C4:E4"/>
    <mergeCell ref="F6:F7"/>
    <mergeCell ref="G6:H6"/>
    <mergeCell ref="D24:H24"/>
    <mergeCell ref="B1:G1"/>
    <mergeCell ref="A6:A7"/>
    <mergeCell ref="B6:B7"/>
    <mergeCell ref="C6:C7"/>
    <mergeCell ref="D6:E6"/>
    <mergeCell ref="D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22">
      <selection activeCell="H14" sqref="H14"/>
    </sheetView>
  </sheetViews>
  <sheetFormatPr defaultColWidth="9.140625" defaultRowHeight="15"/>
  <cols>
    <col min="1" max="1" width="5.7109375" style="0" customWidth="1"/>
    <col min="2" max="2" width="33.7109375" style="0" customWidth="1"/>
    <col min="3" max="3" width="27.7109375" style="0" customWidth="1"/>
    <col min="4" max="7" width="8.7109375" style="0" customWidth="1"/>
  </cols>
  <sheetData>
    <row r="1" spans="2:7" ht="19.5" customHeight="1">
      <c r="B1" s="65" t="s">
        <v>42</v>
      </c>
      <c r="C1" s="65"/>
      <c r="D1" s="65"/>
      <c r="E1" s="65"/>
      <c r="F1" s="65"/>
      <c r="G1" s="65"/>
    </row>
    <row r="2" spans="1:7" ht="36.75" customHeight="1">
      <c r="A2" s="6"/>
      <c r="B2" s="4" t="s">
        <v>43</v>
      </c>
      <c r="C2" s="84" t="s">
        <v>41</v>
      </c>
      <c r="D2" s="84"/>
      <c r="E2" s="84"/>
      <c r="F2" s="84"/>
      <c r="G2" s="84"/>
    </row>
    <row r="3" spans="1:7" ht="19.5" customHeight="1">
      <c r="A3" s="6"/>
      <c r="B3" s="4"/>
      <c r="C3" s="6"/>
      <c r="D3" s="6"/>
      <c r="E3" s="6"/>
      <c r="F3" s="6"/>
      <c r="G3" s="6"/>
    </row>
    <row r="4" spans="1:7" ht="36.75" customHeight="1">
      <c r="A4" s="6"/>
      <c r="B4" s="4" t="s">
        <v>0</v>
      </c>
      <c r="C4" s="66" t="s">
        <v>30</v>
      </c>
      <c r="D4" s="66"/>
      <c r="E4" s="66"/>
      <c r="F4" s="66"/>
      <c r="G4" s="66"/>
    </row>
    <row r="5" spans="1:7" ht="19.5" customHeight="1">
      <c r="A5" s="6"/>
      <c r="B5" s="6"/>
      <c r="C5" s="6"/>
      <c r="D5" s="6"/>
      <c r="E5" s="6"/>
      <c r="F5" s="6"/>
      <c r="G5" s="6"/>
    </row>
    <row r="6" spans="1:7" ht="39" customHeight="1">
      <c r="A6" s="63" t="s">
        <v>2</v>
      </c>
      <c r="B6" s="70" t="s">
        <v>1</v>
      </c>
      <c r="C6" s="70" t="s">
        <v>17</v>
      </c>
      <c r="D6" s="67" t="s">
        <v>22</v>
      </c>
      <c r="E6" s="68"/>
      <c r="F6" s="68"/>
      <c r="G6" s="69"/>
    </row>
    <row r="7" spans="1:7" ht="42.75" customHeight="1">
      <c r="A7" s="64"/>
      <c r="B7" s="64"/>
      <c r="C7" s="71"/>
      <c r="D7" s="45" t="s">
        <v>18</v>
      </c>
      <c r="E7" s="45" t="s">
        <v>19</v>
      </c>
      <c r="F7" s="45" t="s">
        <v>20</v>
      </c>
      <c r="G7" s="46" t="s">
        <v>21</v>
      </c>
    </row>
    <row r="8" spans="1:7" ht="19.5" customHeight="1">
      <c r="A8" s="7">
        <v>1</v>
      </c>
      <c r="B8" s="24" t="s">
        <v>3</v>
      </c>
      <c r="C8" s="13">
        <v>1000</v>
      </c>
      <c r="D8" s="13">
        <v>342</v>
      </c>
      <c r="E8" s="13">
        <v>379</v>
      </c>
      <c r="F8" s="13">
        <v>367</v>
      </c>
      <c r="G8" s="13">
        <v>347</v>
      </c>
    </row>
    <row r="9" spans="1:7" ht="19.5" customHeight="1">
      <c r="A9" s="8">
        <v>2</v>
      </c>
      <c r="B9" s="25" t="s">
        <v>4</v>
      </c>
      <c r="C9" s="8">
        <v>9.28</v>
      </c>
      <c r="D9" s="11">
        <v>8.2</v>
      </c>
      <c r="E9" s="11">
        <v>8.7</v>
      </c>
      <c r="F9" s="11">
        <v>8.9</v>
      </c>
      <c r="G9" s="11">
        <v>6.7</v>
      </c>
    </row>
    <row r="10" spans="1:7" ht="19.5" customHeight="1">
      <c r="A10" s="7">
        <v>3</v>
      </c>
      <c r="B10" s="24" t="s">
        <v>5</v>
      </c>
      <c r="C10" s="10">
        <v>25.44</v>
      </c>
      <c r="D10" s="13">
        <v>16</v>
      </c>
      <c r="E10" s="13">
        <v>17.8</v>
      </c>
      <c r="F10" s="13">
        <v>14</v>
      </c>
      <c r="G10" s="13" t="s">
        <v>35</v>
      </c>
    </row>
    <row r="11" spans="1:7" ht="19.5" customHeight="1">
      <c r="A11" s="8">
        <v>4</v>
      </c>
      <c r="B11" s="29" t="s">
        <v>31</v>
      </c>
      <c r="C11" s="8" t="s">
        <v>32</v>
      </c>
      <c r="D11" s="12">
        <v>0.89</v>
      </c>
      <c r="E11" s="12">
        <v>1.21</v>
      </c>
      <c r="F11" s="12">
        <v>1.55</v>
      </c>
      <c r="G11" s="12">
        <v>1.2</v>
      </c>
    </row>
    <row r="12" spans="1:7" ht="19.5" customHeight="1">
      <c r="A12" s="8"/>
      <c r="B12" s="29" t="s">
        <v>38</v>
      </c>
      <c r="C12" s="8">
        <v>1.5</v>
      </c>
      <c r="D12" s="12">
        <v>0.69</v>
      </c>
      <c r="E12" s="12">
        <v>0.94</v>
      </c>
      <c r="F12" s="12">
        <v>1.21</v>
      </c>
      <c r="G12" s="12">
        <v>0.93</v>
      </c>
    </row>
    <row r="13" spans="1:7" ht="19.5" customHeight="1">
      <c r="A13" s="8">
        <v>5</v>
      </c>
      <c r="B13" s="25" t="s">
        <v>6</v>
      </c>
      <c r="C13" s="8" t="s">
        <v>32</v>
      </c>
      <c r="D13" s="17">
        <v>0.184</v>
      </c>
      <c r="E13" s="17">
        <v>0.106</v>
      </c>
      <c r="F13" s="17">
        <v>0.198</v>
      </c>
      <c r="G13" s="17">
        <v>0.091</v>
      </c>
    </row>
    <row r="14" spans="1:7" ht="19.5" customHeight="1">
      <c r="A14" s="8"/>
      <c r="B14" s="29" t="s">
        <v>36</v>
      </c>
      <c r="C14" s="8">
        <v>0.11</v>
      </c>
      <c r="D14" s="18">
        <v>0.0552</v>
      </c>
      <c r="E14" s="18">
        <v>0.0318</v>
      </c>
      <c r="F14" s="18">
        <v>0.0594</v>
      </c>
      <c r="G14" s="18">
        <v>0.0273</v>
      </c>
    </row>
    <row r="15" spans="1:7" ht="19.5" customHeight="1">
      <c r="A15" s="8">
        <v>6</v>
      </c>
      <c r="B15" s="25" t="s">
        <v>7</v>
      </c>
      <c r="C15" s="12" t="s">
        <v>32</v>
      </c>
      <c r="D15" s="11">
        <v>29.1</v>
      </c>
      <c r="E15" s="11">
        <v>36.9</v>
      </c>
      <c r="F15" s="11">
        <v>29.8</v>
      </c>
      <c r="G15" s="11">
        <v>20.4</v>
      </c>
    </row>
    <row r="16" spans="1:7" ht="19.5" customHeight="1">
      <c r="A16" s="8"/>
      <c r="B16" s="29" t="s">
        <v>37</v>
      </c>
      <c r="C16" s="12">
        <v>10</v>
      </c>
      <c r="D16" s="11">
        <v>6.7</v>
      </c>
      <c r="E16" s="11">
        <v>8.5</v>
      </c>
      <c r="F16" s="11">
        <v>6.9</v>
      </c>
      <c r="G16" s="11">
        <v>4.7</v>
      </c>
    </row>
    <row r="17" spans="1:7" ht="19.5" customHeight="1">
      <c r="A17" s="8">
        <v>7</v>
      </c>
      <c r="B17" s="25" t="s">
        <v>8</v>
      </c>
      <c r="C17" s="8">
        <v>318.46</v>
      </c>
      <c r="D17" s="11">
        <v>94</v>
      </c>
      <c r="E17" s="11">
        <v>48.7</v>
      </c>
      <c r="F17" s="11">
        <v>104</v>
      </c>
      <c r="G17" s="11">
        <v>35.2</v>
      </c>
    </row>
    <row r="18" spans="1:7" ht="19.5" customHeight="1">
      <c r="A18" s="8">
        <v>8</v>
      </c>
      <c r="B18" s="29" t="s">
        <v>33</v>
      </c>
      <c r="C18" s="8">
        <v>3.5</v>
      </c>
      <c r="D18" s="12">
        <v>1.91</v>
      </c>
      <c r="E18" s="12">
        <v>1.69</v>
      </c>
      <c r="F18" s="12">
        <v>1.77</v>
      </c>
      <c r="G18" s="12">
        <v>1.65</v>
      </c>
    </row>
    <row r="19" spans="1:7" ht="19.5" customHeight="1">
      <c r="A19" s="7">
        <v>9</v>
      </c>
      <c r="B19" s="24" t="s">
        <v>9</v>
      </c>
      <c r="C19" s="13">
        <v>0.3</v>
      </c>
      <c r="D19" s="19">
        <v>0.265</v>
      </c>
      <c r="E19" s="19">
        <v>0.285</v>
      </c>
      <c r="F19" s="19">
        <v>0.255</v>
      </c>
      <c r="G19" s="19">
        <v>0.205</v>
      </c>
    </row>
    <row r="20" spans="1:7" ht="36.75" customHeight="1">
      <c r="A20" s="8">
        <v>10</v>
      </c>
      <c r="B20" s="25" t="s">
        <v>10</v>
      </c>
      <c r="C20" s="8">
        <v>0.001</v>
      </c>
      <c r="D20" s="12" t="s">
        <v>34</v>
      </c>
      <c r="E20" s="12" t="s">
        <v>34</v>
      </c>
      <c r="F20" s="12" t="s">
        <v>34</v>
      </c>
      <c r="G20" s="12" t="s">
        <v>34</v>
      </c>
    </row>
    <row r="21" spans="1:7" ht="19.5" customHeight="1">
      <c r="A21" s="7">
        <v>11</v>
      </c>
      <c r="B21" s="24" t="s">
        <v>11</v>
      </c>
      <c r="C21" s="7">
        <v>0.3</v>
      </c>
      <c r="D21" s="19">
        <v>0.04</v>
      </c>
      <c r="E21" s="19">
        <v>0.036</v>
      </c>
      <c r="F21" s="19">
        <v>0.032</v>
      </c>
      <c r="G21" s="19">
        <v>0.03</v>
      </c>
    </row>
    <row r="22" spans="1:7" ht="19.5" customHeight="1">
      <c r="A22" s="8">
        <v>12</v>
      </c>
      <c r="B22" s="25" t="s">
        <v>12</v>
      </c>
      <c r="C22" s="8">
        <v>0.5</v>
      </c>
      <c r="D22" s="17">
        <v>0.306</v>
      </c>
      <c r="E22" s="17">
        <v>0.46</v>
      </c>
      <c r="F22" s="17">
        <v>0.301</v>
      </c>
      <c r="G22" s="17">
        <v>0.247</v>
      </c>
    </row>
    <row r="23" spans="1:7" ht="19.5" customHeight="1">
      <c r="A23" s="7">
        <v>13</v>
      </c>
      <c r="B23" s="24" t="s">
        <v>13</v>
      </c>
      <c r="C23" s="7">
        <v>30</v>
      </c>
      <c r="D23" s="10">
        <v>25.5</v>
      </c>
      <c r="E23" s="10">
        <v>26</v>
      </c>
      <c r="F23" s="10">
        <v>25.2</v>
      </c>
      <c r="G23" s="10">
        <v>19.8</v>
      </c>
    </row>
    <row r="24" spans="1:7" ht="19.5" customHeight="1">
      <c r="A24" s="8">
        <v>14</v>
      </c>
      <c r="B24" s="47" t="s">
        <v>25</v>
      </c>
      <c r="C24" s="12">
        <v>4</v>
      </c>
      <c r="D24" s="12">
        <v>2</v>
      </c>
      <c r="E24" s="12">
        <v>3</v>
      </c>
      <c r="F24" s="12">
        <v>2</v>
      </c>
      <c r="G24" s="12">
        <v>3</v>
      </c>
    </row>
    <row r="25" spans="1:7" ht="72" customHeight="1">
      <c r="A25" s="8">
        <v>15</v>
      </c>
      <c r="B25" s="28" t="s">
        <v>48</v>
      </c>
      <c r="C25" s="39">
        <f>C8+C9+C10+C12+C14+C16+C17+C18+C19+C20+C21+C22+C23+C24</f>
        <v>1403.3909999999998</v>
      </c>
      <c r="D25" s="37">
        <f>D8+D9+D10+D12+D14+D16+D17+D18+D19+D21+D22+D23+D24</f>
        <v>497.6662</v>
      </c>
      <c r="E25" s="37">
        <f>E8+E9+E10+E12+E14+E16+E17+E18+E19+E21+E22+E23+E24</f>
        <v>495.14279999999997</v>
      </c>
      <c r="F25" s="37">
        <f>F8+F9+F10+F12+F14+F16+F17+F18+F19+F21+F22+F23+F24</f>
        <v>531.6273999999999</v>
      </c>
      <c r="G25" s="38">
        <f>G8+G9+G12+G14+G16+G17+G18+G19+G21+G22+G23+G24</f>
        <v>419.48929999999996</v>
      </c>
    </row>
    <row r="26" spans="1:7" ht="72" customHeight="1">
      <c r="A26" s="8">
        <v>16</v>
      </c>
      <c r="B26" s="47" t="s">
        <v>45</v>
      </c>
      <c r="C26" s="8"/>
      <c r="D26" s="8">
        <v>20.11</v>
      </c>
      <c r="E26" s="8">
        <v>10.55</v>
      </c>
      <c r="F26" s="8">
        <v>13.21</v>
      </c>
      <c r="G26" s="9">
        <v>8.87</v>
      </c>
    </row>
    <row r="27" spans="1:7" ht="72" customHeight="1">
      <c r="A27" s="36">
        <v>17</v>
      </c>
      <c r="B27" s="47" t="s">
        <v>46</v>
      </c>
      <c r="C27" s="42"/>
      <c r="D27" s="72">
        <f>(D26+E26+F26+G26)/4</f>
        <v>13.185</v>
      </c>
      <c r="E27" s="73"/>
      <c r="F27" s="73"/>
      <c r="G27" s="74"/>
    </row>
    <row r="28" spans="1:7" ht="72" customHeight="1">
      <c r="A28" s="35">
        <v>18</v>
      </c>
      <c r="B28" s="54" t="s">
        <v>47</v>
      </c>
      <c r="C28" s="41"/>
      <c r="D28" s="57">
        <f>(D25+E25+F25+G25)/4</f>
        <v>485.98142499999994</v>
      </c>
      <c r="E28" s="58"/>
      <c r="F28" s="58"/>
      <c r="G28" s="59"/>
    </row>
    <row r="29" spans="1:7" ht="81.75" customHeight="1">
      <c r="A29" s="34">
        <v>19</v>
      </c>
      <c r="B29" s="55" t="s">
        <v>49</v>
      </c>
      <c r="C29" s="40"/>
      <c r="D29" s="60">
        <f>D27*D28</f>
        <v>6407.665088625</v>
      </c>
      <c r="E29" s="61"/>
      <c r="F29" s="61"/>
      <c r="G29" s="62"/>
    </row>
  </sheetData>
  <sheetProtection/>
  <mergeCells count="10">
    <mergeCell ref="A6:A7"/>
    <mergeCell ref="B6:B7"/>
    <mergeCell ref="C6:C7"/>
    <mergeCell ref="D6:G6"/>
    <mergeCell ref="D29:G29"/>
    <mergeCell ref="B1:G1"/>
    <mergeCell ref="C2:G2"/>
    <mergeCell ref="C4:G4"/>
    <mergeCell ref="D27:G27"/>
    <mergeCell ref="D28:G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ormokeev</dc:creator>
  <cp:keywords/>
  <dc:description/>
  <cp:lastModifiedBy>Евгения В. Сайфулина</cp:lastModifiedBy>
  <cp:lastPrinted>2013-10-24T01:51:43Z</cp:lastPrinted>
  <dcterms:created xsi:type="dcterms:W3CDTF">2013-09-24T02:27:42Z</dcterms:created>
  <dcterms:modified xsi:type="dcterms:W3CDTF">2013-11-07T07:38:24Z</dcterms:modified>
  <cp:category/>
  <cp:version/>
  <cp:contentType/>
  <cp:contentStatus/>
</cp:coreProperties>
</file>